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LIBRO DE CUENTAS" sheetId="1" r:id="rId1"/>
    <sheet name="GÉNERO" sheetId="2" r:id="rId2"/>
    <sheet name="FIESTA" sheetId="3" r:id="rId3"/>
  </sheets>
  <calcPr calcId="124519"/>
</workbook>
</file>

<file path=xl/calcChain.xml><?xml version="1.0" encoding="utf-8"?>
<calcChain xmlns="http://schemas.openxmlformats.org/spreadsheetml/2006/main">
  <c r="O3" i="2"/>
  <c r="A3" i="3" s="1"/>
  <c r="N3" i="2"/>
  <c r="M3"/>
  <c r="K3"/>
  <c r="J3"/>
  <c r="I3"/>
  <c r="C13"/>
  <c r="G9"/>
  <c r="G10" s="1"/>
  <c r="G11" s="1"/>
  <c r="G12" s="1"/>
  <c r="G13" s="1"/>
  <c r="E6"/>
  <c r="E8"/>
  <c r="E7"/>
  <c r="E9" s="1"/>
  <c r="E5"/>
  <c r="E4"/>
  <c r="E3"/>
  <c r="E17" i="1"/>
  <c r="D17"/>
  <c r="C17"/>
</calcChain>
</file>

<file path=xl/sharedStrings.xml><?xml version="1.0" encoding="utf-8"?>
<sst xmlns="http://schemas.openxmlformats.org/spreadsheetml/2006/main" count="43" uniqueCount="40">
  <si>
    <t xml:space="preserve">GASTOS </t>
  </si>
  <si>
    <t>INGRESOS</t>
  </si>
  <si>
    <t>BOLSOS</t>
  </si>
  <si>
    <t>ARTÍCULO</t>
  </si>
  <si>
    <t>LLAVEROS</t>
  </si>
  <si>
    <t>IMANES</t>
  </si>
  <si>
    <t>POMPONES</t>
  </si>
  <si>
    <t>POSAVASOS</t>
  </si>
  <si>
    <t>JABONES</t>
  </si>
  <si>
    <t>CANTIDAD HECHA</t>
  </si>
  <si>
    <t>CANTIDAD PARA VENDER</t>
  </si>
  <si>
    <t>PRECIO</t>
  </si>
  <si>
    <t>FECHA</t>
  </si>
  <si>
    <t>CONCEPTO</t>
  </si>
  <si>
    <t>CAPITAL INICIAL</t>
  </si>
  <si>
    <t>CAPITAL INICIAL II</t>
  </si>
  <si>
    <t>AROMAS Y COLORANTE</t>
  </si>
  <si>
    <t>ROTULADOR EDDING</t>
  </si>
  <si>
    <t>CARTULINAS</t>
  </si>
  <si>
    <t>HAMMAS I</t>
  </si>
  <si>
    <t>HAMMAS II</t>
  </si>
  <si>
    <t>ANILLAS E IMANES</t>
  </si>
  <si>
    <t>LANA II</t>
  </si>
  <si>
    <t>HOJAS DE PLASTIFICAR</t>
  </si>
  <si>
    <t>GLICERINA</t>
  </si>
  <si>
    <t>FORRO</t>
  </si>
  <si>
    <t>CAPITAL EMPRESA</t>
  </si>
  <si>
    <t>RECUENTO</t>
  </si>
  <si>
    <t>Leticia</t>
  </si>
  <si>
    <t xml:space="preserve">Mujer </t>
  </si>
  <si>
    <t>Jabones</t>
  </si>
  <si>
    <t>Señor</t>
  </si>
  <si>
    <t>DONATIVO MARTA</t>
  </si>
  <si>
    <t>DONATIVO LETICIA</t>
  </si>
  <si>
    <t>TOTAL DE BENEFICIOS</t>
  </si>
  <si>
    <t>10% FIN SOCIAL</t>
  </si>
  <si>
    <t>DINERO PARA LA FIESTA</t>
  </si>
  <si>
    <t>NOS QUEDA (repartir y fiesta)</t>
  </si>
  <si>
    <t>NUEVA VENTA COLEGIO</t>
  </si>
  <si>
    <t>SE REPARTE EL CAPITAL INICIAL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</si>
</sst>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#,##0.00\ _€"/>
    <numFmt numFmtId="165" formatCode="#,##0.00\ &quot;€&quot;"/>
  </numFmts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8" fontId="0" fillId="0" borderId="0" xfId="0" applyNumberFormat="1"/>
    <xf numFmtId="17" fontId="0" fillId="0" borderId="0" xfId="0" applyNumberFormat="1"/>
    <xf numFmtId="164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16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6" fontId="0" fillId="3" borderId="0" xfId="0" applyNumberFormat="1" applyFill="1"/>
    <xf numFmtId="165" fontId="0" fillId="0" borderId="0" xfId="0" applyNumberFormat="1"/>
    <xf numFmtId="0" fontId="0" fillId="3" borderId="0" xfId="0" applyFill="1"/>
    <xf numFmtId="6" fontId="0" fillId="0" borderId="0" xfId="0" applyNumberFormat="1" applyFill="1"/>
    <xf numFmtId="165" fontId="0" fillId="3" borderId="0" xfId="0" applyNumberFormat="1" applyFill="1"/>
    <xf numFmtId="0" fontId="3" fillId="0" borderId="0" xfId="0" applyFont="1"/>
    <xf numFmtId="165" fontId="2" fillId="4" borderId="0" xfId="0" applyNumberFormat="1" applyFont="1" applyFill="1"/>
    <xf numFmtId="0" fontId="4" fillId="0" borderId="0" xfId="0" applyFont="1"/>
    <xf numFmtId="0" fontId="2" fillId="4" borderId="0" xfId="0" applyFont="1" applyFill="1"/>
    <xf numFmtId="165" fontId="0" fillId="2" borderId="0" xfId="0" applyNumberFormat="1" applyFill="1"/>
    <xf numFmtId="165" fontId="5" fillId="0" borderId="0" xfId="0" applyNumberFormat="1" applyFont="1" applyFill="1"/>
    <xf numFmtId="165" fontId="4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7"/>
  <sheetViews>
    <sheetView zoomScale="84" zoomScaleNormal="84" workbookViewId="0">
      <selection activeCell="D17" sqref="D17"/>
    </sheetView>
  </sheetViews>
  <sheetFormatPr baseColWidth="10" defaultRowHeight="15"/>
  <cols>
    <col min="1" max="1" width="23.140625" customWidth="1"/>
    <col min="2" max="4" width="22.85546875" customWidth="1"/>
    <col min="5" max="5" width="27.28515625" customWidth="1"/>
  </cols>
  <sheetData>
    <row r="3" spans="1:5">
      <c r="A3" s="1" t="s">
        <v>13</v>
      </c>
      <c r="B3" s="1" t="s">
        <v>12</v>
      </c>
      <c r="C3" s="6" t="s">
        <v>0</v>
      </c>
      <c r="D3" s="6" t="s">
        <v>1</v>
      </c>
      <c r="E3" s="6" t="s">
        <v>26</v>
      </c>
    </row>
    <row r="4" spans="1:5">
      <c r="A4" t="s">
        <v>14</v>
      </c>
      <c r="B4" s="4">
        <v>43374</v>
      </c>
      <c r="C4" s="5">
        <v>0</v>
      </c>
      <c r="D4" s="5">
        <v>40</v>
      </c>
    </row>
    <row r="5" spans="1:5">
      <c r="A5" t="s">
        <v>15</v>
      </c>
      <c r="B5" s="4">
        <v>43586</v>
      </c>
      <c r="C5" s="5">
        <v>0</v>
      </c>
      <c r="D5" s="5">
        <v>16</v>
      </c>
    </row>
    <row r="6" spans="1:5">
      <c r="A6" t="s">
        <v>2</v>
      </c>
      <c r="B6" s="4">
        <v>43405</v>
      </c>
      <c r="C6" s="5">
        <v>7</v>
      </c>
      <c r="D6" s="5"/>
    </row>
    <row r="7" spans="1:5">
      <c r="A7" t="s">
        <v>16</v>
      </c>
      <c r="B7" s="4">
        <v>43497</v>
      </c>
      <c r="C7" s="5">
        <v>7</v>
      </c>
      <c r="D7" s="5"/>
    </row>
    <row r="8" spans="1:5">
      <c r="A8" t="s">
        <v>17</v>
      </c>
      <c r="B8" s="4">
        <v>43586</v>
      </c>
      <c r="C8" s="5">
        <v>5.5</v>
      </c>
      <c r="D8" s="5"/>
    </row>
    <row r="9" spans="1:5">
      <c r="A9" t="s">
        <v>22</v>
      </c>
      <c r="B9" s="4">
        <v>43497</v>
      </c>
      <c r="C9" s="5">
        <v>1</v>
      </c>
      <c r="D9" s="5"/>
    </row>
    <row r="10" spans="1:5">
      <c r="A10" t="s">
        <v>18</v>
      </c>
      <c r="B10" s="4">
        <v>43466</v>
      </c>
      <c r="C10" s="5">
        <v>2.25</v>
      </c>
      <c r="D10" s="5"/>
    </row>
    <row r="11" spans="1:5">
      <c r="A11" t="s">
        <v>19</v>
      </c>
      <c r="B11" s="4">
        <v>43586</v>
      </c>
      <c r="C11" s="5">
        <v>2.4</v>
      </c>
      <c r="D11" s="5"/>
    </row>
    <row r="12" spans="1:5">
      <c r="A12" t="s">
        <v>20</v>
      </c>
      <c r="B12" s="4">
        <v>43497</v>
      </c>
      <c r="C12" s="5">
        <v>9</v>
      </c>
      <c r="D12" s="5"/>
    </row>
    <row r="13" spans="1:5">
      <c r="A13" t="s">
        <v>21</v>
      </c>
      <c r="B13" s="4">
        <v>43525</v>
      </c>
      <c r="C13" s="5">
        <v>4</v>
      </c>
      <c r="D13" s="5"/>
    </row>
    <row r="14" spans="1:5">
      <c r="A14" t="s">
        <v>23</v>
      </c>
      <c r="B14" s="4">
        <v>43586</v>
      </c>
      <c r="C14" s="5">
        <v>0.25</v>
      </c>
      <c r="D14" s="5"/>
    </row>
    <row r="15" spans="1:5">
      <c r="A15" t="s">
        <v>25</v>
      </c>
      <c r="B15" s="4">
        <v>43617</v>
      </c>
      <c r="C15" s="5">
        <v>1</v>
      </c>
      <c r="D15" s="5"/>
    </row>
    <row r="16" spans="1:5">
      <c r="A16" t="s">
        <v>24</v>
      </c>
      <c r="B16" s="4">
        <v>43497</v>
      </c>
      <c r="C16" s="5">
        <v>10</v>
      </c>
      <c r="D16" s="5"/>
    </row>
    <row r="17" spans="3:5">
      <c r="C17" s="7">
        <f>SUM(C4:C16)</f>
        <v>49.4</v>
      </c>
      <c r="D17" s="8">
        <f>SUM(D4:D16)</f>
        <v>56</v>
      </c>
      <c r="E17" s="9">
        <f>D17-C17</f>
        <v>6.6000000000000014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3"/>
  <sheetViews>
    <sheetView topLeftCell="L1" zoomScale="95" zoomScaleNormal="95" workbookViewId="0">
      <selection activeCell="O3" sqref="O3"/>
    </sheetView>
  </sheetViews>
  <sheetFormatPr baseColWidth="10" defaultRowHeight="15"/>
  <cols>
    <col min="1" max="1" width="22.85546875" customWidth="1"/>
    <col min="2" max="2" width="22.28515625" customWidth="1"/>
    <col min="3" max="3" width="23" customWidth="1"/>
    <col min="9" max="9" width="22.42578125" customWidth="1"/>
    <col min="10" max="10" width="23.42578125" customWidth="1"/>
    <col min="11" max="11" width="33" customWidth="1"/>
    <col min="12" max="14" width="31.28515625" customWidth="1"/>
    <col min="15" max="15" width="29.42578125" customWidth="1"/>
  </cols>
  <sheetData>
    <row r="2" spans="1:15">
      <c r="A2" s="1" t="s">
        <v>3</v>
      </c>
      <c r="B2" s="1" t="s">
        <v>9</v>
      </c>
      <c r="C2" t="s">
        <v>10</v>
      </c>
      <c r="D2" s="12" t="s">
        <v>11</v>
      </c>
      <c r="G2" s="15" t="s">
        <v>27</v>
      </c>
      <c r="I2" t="s">
        <v>34</v>
      </c>
      <c r="J2" s="11" t="s">
        <v>35</v>
      </c>
      <c r="K2" t="s">
        <v>37</v>
      </c>
      <c r="L2" t="s">
        <v>38</v>
      </c>
      <c r="M2" t="s">
        <v>37</v>
      </c>
      <c r="N2" t="s">
        <v>39</v>
      </c>
      <c r="O2" t="s">
        <v>36</v>
      </c>
    </row>
    <row r="3" spans="1:15">
      <c r="A3" t="s">
        <v>2</v>
      </c>
      <c r="B3" s="1">
        <v>9</v>
      </c>
      <c r="C3" s="1">
        <v>9</v>
      </c>
      <c r="D3" s="2">
        <v>4</v>
      </c>
      <c r="E3" s="2">
        <f t="shared" ref="E3:E8" si="0">C3*D3</f>
        <v>36</v>
      </c>
      <c r="F3" s="2"/>
      <c r="G3" s="14">
        <v>140</v>
      </c>
      <c r="I3" s="19">
        <f>G9+C13</f>
        <v>204.6</v>
      </c>
      <c r="J3" s="22">
        <f>I3*10/100</f>
        <v>20.46</v>
      </c>
      <c r="K3" s="14">
        <f>I3-J3</f>
        <v>184.14</v>
      </c>
      <c r="L3" s="14">
        <v>46.2</v>
      </c>
      <c r="M3" s="24">
        <f>K3+L3</f>
        <v>230.33999999999997</v>
      </c>
      <c r="N3" s="23">
        <f>M3-'LIBRO DE CUENTAS'!D17</f>
        <v>174.33999999999997</v>
      </c>
      <c r="O3" s="14">
        <f>N3</f>
        <v>174.33999999999997</v>
      </c>
    </row>
    <row r="4" spans="1:15">
      <c r="A4" t="s">
        <v>4</v>
      </c>
      <c r="B4" s="1">
        <v>26</v>
      </c>
      <c r="C4" s="1">
        <v>23</v>
      </c>
      <c r="D4" s="2">
        <v>1</v>
      </c>
      <c r="E4" s="2">
        <f t="shared" si="0"/>
        <v>23</v>
      </c>
      <c r="F4" s="2"/>
      <c r="G4" s="14">
        <v>55</v>
      </c>
    </row>
    <row r="5" spans="1:15">
      <c r="A5" t="s">
        <v>5</v>
      </c>
      <c r="B5" s="1">
        <v>15</v>
      </c>
      <c r="C5" s="1">
        <v>11</v>
      </c>
      <c r="D5" s="3">
        <v>1.5</v>
      </c>
      <c r="E5" s="3">
        <f t="shared" si="0"/>
        <v>16.5</v>
      </c>
      <c r="F5" s="3"/>
      <c r="G5" s="14">
        <v>1.6</v>
      </c>
    </row>
    <row r="6" spans="1:15">
      <c r="A6" t="s">
        <v>6</v>
      </c>
      <c r="B6" s="1">
        <v>12</v>
      </c>
      <c r="C6" s="1">
        <v>0</v>
      </c>
      <c r="D6">
        <v>0</v>
      </c>
      <c r="E6">
        <f t="shared" si="0"/>
        <v>0</v>
      </c>
      <c r="G6" s="14"/>
    </row>
    <row r="7" spans="1:15">
      <c r="A7" t="s">
        <v>7</v>
      </c>
      <c r="B7" s="1">
        <v>30</v>
      </c>
      <c r="C7" s="1">
        <v>27</v>
      </c>
      <c r="D7" s="2">
        <v>1</v>
      </c>
      <c r="E7" s="2">
        <f t="shared" si="0"/>
        <v>27</v>
      </c>
      <c r="F7" s="2"/>
      <c r="G7" s="14"/>
    </row>
    <row r="8" spans="1:15">
      <c r="A8" t="s">
        <v>8</v>
      </c>
      <c r="B8" s="1">
        <v>29</v>
      </c>
      <c r="C8" s="1">
        <v>28</v>
      </c>
      <c r="D8" s="2">
        <v>3</v>
      </c>
      <c r="E8" s="2">
        <f t="shared" si="0"/>
        <v>84</v>
      </c>
      <c r="F8" s="2"/>
      <c r="G8" s="14"/>
    </row>
    <row r="9" spans="1:15">
      <c r="E9" s="13">
        <f>SUM(E3:E8)</f>
        <v>186.5</v>
      </c>
      <c r="F9" s="16"/>
      <c r="G9" s="17">
        <f>SUM(G3:G8)</f>
        <v>196.6</v>
      </c>
    </row>
    <row r="10" spans="1:15">
      <c r="F10" t="s">
        <v>28</v>
      </c>
      <c r="G10" s="14">
        <f>G9-3</f>
        <v>193.6</v>
      </c>
    </row>
    <row r="11" spans="1:15">
      <c r="A11" t="s">
        <v>32</v>
      </c>
      <c r="B11" s="10">
        <v>43623</v>
      </c>
      <c r="C11" s="2">
        <v>5</v>
      </c>
      <c r="F11" t="s">
        <v>29</v>
      </c>
      <c r="G11" s="14">
        <f>G10-1</f>
        <v>192.6</v>
      </c>
      <c r="J11" s="18"/>
    </row>
    <row r="12" spans="1:15">
      <c r="A12" t="s">
        <v>33</v>
      </c>
      <c r="B12" s="10">
        <v>43623</v>
      </c>
      <c r="C12" s="2">
        <v>3</v>
      </c>
      <c r="F12" t="s">
        <v>30</v>
      </c>
      <c r="G12" s="14">
        <f>G11-3</f>
        <v>189.6</v>
      </c>
    </row>
    <row r="13" spans="1:15">
      <c r="C13" s="13">
        <f>SUM(C11:C12)</f>
        <v>8</v>
      </c>
      <c r="F13" t="s">
        <v>31</v>
      </c>
      <c r="G13" s="14">
        <f>G12-0.5</f>
        <v>189.1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8"/>
  <sheetViews>
    <sheetView tabSelected="1" workbookViewId="0">
      <selection activeCell="A3" sqref="A3"/>
    </sheetView>
  </sheetViews>
  <sheetFormatPr baseColWidth="10" defaultRowHeight="15"/>
  <cols>
    <col min="1" max="1" width="22.7109375" customWidth="1"/>
  </cols>
  <sheetData>
    <row r="2" spans="1:1">
      <c r="A2" s="21" t="s">
        <v>36</v>
      </c>
    </row>
    <row r="3" spans="1:1">
      <c r="A3" s="14">
        <f>GÉNERO!O3</f>
        <v>174.33999999999997</v>
      </c>
    </row>
    <row r="8" spans="1:1">
      <c r="A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LIBRO DE CUENTAS</vt:lpstr>
      <vt:lpstr>GÉNERO</vt:lpstr>
      <vt:lpstr>FIESTA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</dc:creator>
  <cp:lastModifiedBy>CRA</cp:lastModifiedBy>
  <cp:lastPrinted>2019-06-05T13:06:49Z</cp:lastPrinted>
  <dcterms:created xsi:type="dcterms:W3CDTF">2019-06-05T12:41:50Z</dcterms:created>
  <dcterms:modified xsi:type="dcterms:W3CDTF">2019-06-20T10:20:15Z</dcterms:modified>
</cp:coreProperties>
</file>